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3F5072E8-EB27-CD40-A30F-18CB7D888394}" xr6:coauthVersionLast="43" xr6:coauthVersionMax="43" xr10:uidLastSave="{00000000-0000-0000-0000-000000000000}"/>
  <bookViews>
    <workbookView xWindow="320" yWindow="460" windowWidth="16360" windowHeight="16700" xr2:uid="{00000000-000D-0000-FFFF-FFFF00000000}"/>
  </bookViews>
  <sheets>
    <sheet name="納品書" sheetId="5" r:id="rId1"/>
  </sheets>
  <definedNames>
    <definedName name="_xlnm.Print_Area" localSheetId="0">納品書!$A$1:$L$26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5" l="1"/>
  <c r="G17" i="5"/>
  <c r="L22" i="5" s="1"/>
  <c r="G18" i="5"/>
  <c r="G19" i="5"/>
  <c r="G20" i="5"/>
  <c r="G21" i="5"/>
  <c r="G22" i="5"/>
  <c r="G23" i="5"/>
  <c r="G24" i="5"/>
  <c r="G25" i="5"/>
  <c r="L24" i="5" l="1"/>
  <c r="L25" i="5" s="1"/>
  <c r="C12" i="5" s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<sst xmlns="http://schemas.openxmlformats.org/spreadsheetml/2006/main" count="35" uniqueCount="35">
  <si>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</si>
  <si>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</si>
  <si>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</si>
  <si>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</si>
  <si>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</si>
  <si>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</si>
  <si>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</si>
  <si>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</si>
  <si>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</si>
  <si>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</si>
  <si>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</si>
  <si>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</si>
  <si>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</si>
  <si>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</si>
  <si>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</si>
  <si>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</si>
  <si>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</si>
  <si>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</si>
  <si>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</si>
  <si>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</si>
  <si>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</si>
  <si>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</si>
  <si>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</si>
  <si>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</si>
  <si>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</si>
  <si>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</si>
  <si>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</si>
  <si>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</si>
  <si>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</si>
  <si>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</si>
  <si>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</si>
  <si>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納　品　書</t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</si>
  <si>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</si>
  <si>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rPh sb="2" eb="3">
      <t>ミツモリビ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</si>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</sst>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0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 style="medium">
        <color theme="0"/>
      </top>
      <bottom/>
      <diagonal/>
    </border>
    <border>
      <left/>
      <right/>
      <top/>
      <bottom style="thin">
        <color theme="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</cellStyleXfs>
  <cellXfs count="85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13" fillId="4" borderId="10" xfId="0" applyNumberFormat="1" applyFont="1" applyFill="1" applyBorder="1" applyAlignment="1" applyProtection="1">
      <alignment horizontal="right" vertical="center" indent="1"/>
    </xf>
    <xf numFmtId="0" fontId="15" fillId="4" borderId="18" xfId="0" applyFont="1" applyFill="1" applyBorder="1" applyAlignment="1" applyProtection="1">
      <alignment horizontal="center" vertical="center"/>
    </xf>
    <xf numFmtId="0" fontId="13" fillId="4" borderId="6" xfId="2" applyNumberFormat="1" applyFont="1" applyFill="1" applyBorder="1" applyAlignment="1" applyProtection="1">
      <alignment horizontal="center" vertical="center" shrinkToFit="1"/>
    </xf>
    <xf numFmtId="0" fontId="13" fillId="4" borderId="11" xfId="2" applyNumberFormat="1" applyFont="1" applyFill="1" applyBorder="1" applyAlignment="1" applyProtection="1">
      <alignment horizontal="center" vertical="center" shrinkToFit="1"/>
    </xf>
    <xf numFmtId="0" fontId="13" fillId="4" borderId="12" xfId="2" applyNumberFormat="1" applyFont="1" applyFill="1" applyBorder="1" applyAlignment="1" applyProtection="1">
      <alignment horizontal="center" vertical="center" shrinkToFit="1"/>
    </xf>
    <xf numFmtId="0" fontId="13" fillId="4" borderId="7" xfId="2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177" fontId="6" fillId="3" borderId="2" xfId="2" applyNumberFormat="1" applyFont="1" applyFill="1" applyBorder="1" applyAlignment="1" applyProtection="1">
      <alignment horizontal="right" vertical="center" shrinkToFit="1"/>
      <protection locked="0"/>
    </xf>
    <xf numFmtId="177" fontId="5" fillId="3" borderId="2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2" applyNumberFormat="1" applyFont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4" xfId="0" applyNumberFormat="1" applyFont="1" applyFill="1" applyBorder="1" applyAlignment="1" applyProtection="1">
      <alignment vertical="center" shrinkToFit="1"/>
    </xf>
    <xf numFmtId="9" fontId="5" fillId="3" borderId="17" xfId="0" applyNumberFormat="1" applyFont="1" applyFill="1" applyBorder="1" applyAlignment="1" applyProtection="1">
      <alignment horizontal="right" vertical="center" shrinkToFit="1"/>
      <protection locked="0"/>
    </xf>
    <xf numFmtId="178" fontId="5" fillId="3" borderId="17" xfId="0" applyNumberFormat="1" applyFont="1" applyFill="1" applyBorder="1" applyAlignment="1" applyProtection="1">
      <alignment vertical="center" shrinkToFit="1"/>
    </xf>
    <xf numFmtId="178" fontId="8" fillId="3" borderId="5" xfId="0" applyNumberFormat="1" applyFont="1" applyFill="1" applyBorder="1" applyAlignment="1" applyProtection="1">
      <alignment vertical="center" shrinkToFit="1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horizontal="right" vertical="center" indent="1" shrinkToFit="1"/>
      <protection locked="0"/>
    </xf>
    <xf numFmtId="0" fontId="13" fillId="4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vertical="center" shrinkToFit="1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5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top" wrapText="1" shrinkToFit="1"/>
    </xf>
    <xf numFmtId="0" fontId="20" fillId="0" borderId="0" xfId="3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22" xfId="0" applyFont="1" applyFill="1" applyBorder="1" applyAlignment="1" applyProtection="1">
      <alignment horizontal="center" vertical="center" shrinkToFit="1"/>
    </xf>
    <xf numFmtId="49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vertical="center" shrinkToFit="1"/>
      <protection locked="0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19" fillId="0" borderId="0" xfId="0" applyNumberFormat="1" applyFont="1" applyAlignment="1" applyProtection="1">
      <alignment horizontal="left" vertical="center" shrinkToFit="1"/>
      <protection locked="0"/>
    </xf>
    <xf numFmtId="49" fontId="17" fillId="0" borderId="0" xfId="0" applyNumberFormat="1" applyFont="1" applyAlignment="1" applyProtection="1">
      <alignment horizontal="right" vertical="center" shrinkToFit="1"/>
      <protection locked="0"/>
    </xf>
    <xf numFmtId="0" fontId="14" fillId="4" borderId="0" xfId="1" applyFont="1" applyFill="1" applyBorder="1" applyAlignment="1" applyProtection="1">
      <alignment horizontal="center" vertical="distributed" shrinkToFit="1"/>
    </xf>
    <xf numFmtId="0" fontId="14" fillId="4" borderId="21" xfId="1" applyFont="1" applyFill="1" applyBorder="1" applyAlignment="1" applyProtection="1">
      <alignment horizontal="center" vertical="distributed" shrinkToFit="1"/>
    </xf>
    <xf numFmtId="5" fontId="18" fillId="3" borderId="0" xfId="0" applyNumberFormat="1" applyFont="1" applyFill="1" applyBorder="1" applyAlignment="1" applyProtection="1">
      <alignment horizontal="right" vertical="center" indent="1" shrinkToFit="1"/>
    </xf>
    <xf numFmtId="0" fontId="6" fillId="0" borderId="16" xfId="0" applyFont="1" applyFill="1" applyBorder="1" applyAlignment="1" applyProtection="1">
      <alignment vertical="top" wrapText="1" shrinkToFit="1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6" fillId="0" borderId="23" xfId="0" applyFont="1" applyFill="1" applyBorder="1" applyAlignment="1" applyProtection="1">
      <alignment vertical="top" wrapText="1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353695" y="218953"/>
          <a:ext cx="3091915" cy="127498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381000</xdr:colOff>
      <xdr:row>5</xdr:row>
      <xdr:rowOff>76200</xdr:rowOff>
    </xdr:from>
    <xdr:to>
      <xdr:col>11</xdr:col>
      <xdr:colOff>1461000</xdr:colOff>
      <xdr:row>9</xdr:row>
      <xdr:rowOff>192361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44600"/>
          <a:ext cx="1080000" cy="104326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11</xdr:col>
      <xdr:colOff>482147</xdr:colOff>
      <xdr:row>5</xdr:row>
      <xdr:rowOff>196396</xdr:rowOff>
    </xdr:from>
    <xdr:to>
      <xdr:col>11</xdr:col>
      <xdr:colOff>1344789</xdr:colOff>
      <xdr:row>9</xdr:row>
      <xdr:rowOff>131938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6547" y="1364796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showZeros="0" tabSelected="1" workbookViewId="0">
      <selection activeCell="F1" sqref="F1:L1"/>
    </sheetView>
  </sheetViews>
  <sheetFormatPr baseColWidth="10" defaultColWidth="8.83203125" defaultRowHeight="19"/>
  <cols>
    <col min="1" max="1" width="1.1640625" style="4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0.1640625" style="3" customWidth="1"/>
    <col min="10" max="10" width="2.5" style="3" customWidth="1"/>
    <col min="11" max="11" width="11.6640625" style="3" customWidth="1"/>
    <col min="12" max="12" width="19.6640625" style="3" customWidth="1"/>
    <col min="13" max="13" width="1.1640625" style="4" customWidth="1"/>
    <col min="14" max="16384" width="8.83203125" style="1"/>
  </cols>
  <sheetData>
    <row r="1" spans="2:13" ht="35.25" customHeight="1">
      <c r="B1" s="16"/>
      <c r="C1" s="16"/>
      <c r="D1" s="16"/>
      <c r="E1" s="16"/>
      <c r="F1" s="77" t="s">
        <v>31</v>
      </c>
      <c r="G1" s="77"/>
      <c r="H1" s="77"/>
      <c r="I1" s="77"/>
      <c r="J1" s="77"/>
      <c r="K1" s="77"/>
      <c r="L1" s="78"/>
      <c r="M1" s="2"/>
    </row>
    <row r="2" spans="2:13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ht="18.75" customHeight="1" thickBot="1">
      <c r="F3" s="1"/>
      <c r="G3" s="1"/>
      <c r="H3" s="1"/>
      <c r="K3" s="9" t="s">
        <v>32</v>
      </c>
      <c r="L3" s="33" t="s">
        <v>16</v>
      </c>
      <c r="M3" s="2"/>
    </row>
    <row r="4" spans="2:13" ht="21.75" customHeight="1" thickBot="1">
      <c r="B4" s="5"/>
      <c r="C4" s="5"/>
      <c r="D4" s="6"/>
      <c r="F4" s="1"/>
      <c r="G4" s="1"/>
      <c r="H4" s="1"/>
      <c r="K4" s="9" t="s">
        <v>33</v>
      </c>
      <c r="L4" s="32" t="s">
        <v>27</v>
      </c>
      <c r="M4" s="2"/>
    </row>
    <row r="5" spans="2:13" ht="10.5" customHeight="1">
      <c r="B5" s="7"/>
      <c r="C5" s="7"/>
      <c r="D5" s="7"/>
      <c r="E5" s="7"/>
      <c r="F5" s="1"/>
      <c r="G5" s="1"/>
      <c r="H5" s="1"/>
      <c r="M5" s="2"/>
    </row>
    <row r="6" spans="2:13" ht="18.75" customHeight="1">
      <c r="F6" s="1"/>
      <c r="G6" s="1"/>
      <c r="H6" s="75" t="s">
        <v>17</v>
      </c>
      <c r="I6" s="75"/>
      <c r="J6" s="75"/>
      <c r="K6" s="75"/>
      <c r="M6" s="2"/>
    </row>
    <row r="7" spans="2:13" ht="18.75" customHeight="1">
      <c r="F7" s="1"/>
      <c r="G7" s="1"/>
      <c r="H7" s="40" t="s">
        <v>19</v>
      </c>
      <c r="I7" s="73" t="s">
        <v>20</v>
      </c>
      <c r="J7" s="73"/>
      <c r="K7" s="73"/>
      <c r="M7" s="2"/>
    </row>
    <row r="8" spans="2:13" ht="18.75" customHeight="1">
      <c r="B8" s="18" t="s">
        <v>34</v>
      </c>
      <c r="C8" s="18"/>
      <c r="D8" s="43"/>
      <c r="F8" s="1"/>
      <c r="G8" s="1"/>
      <c r="H8" s="1"/>
      <c r="I8" s="74" t="s">
        <v>18</v>
      </c>
      <c r="J8" s="74"/>
      <c r="K8" s="74"/>
      <c r="L8" s="44"/>
      <c r="M8" s="2"/>
    </row>
    <row r="9" spans="2:13" ht="19.5" customHeight="1">
      <c r="H9" s="76" t="s">
        <v>28</v>
      </c>
      <c r="I9" s="76"/>
      <c r="J9" s="76"/>
      <c r="K9" s="76"/>
      <c r="M9" s="2"/>
    </row>
    <row r="10" spans="2:13" ht="25.5" customHeight="1">
      <c r="H10" s="19"/>
      <c r="M10" s="2"/>
    </row>
    <row r="11" spans="2:13" ht="18.75" customHeight="1">
      <c r="B11" s="8"/>
      <c r="D11" s="1"/>
      <c r="H11" s="19"/>
      <c r="J11" s="45"/>
      <c r="K11" s="51"/>
      <c r="L11" s="51"/>
      <c r="M11" s="2"/>
    </row>
    <row r="12" spans="2:13" ht="25.5" customHeight="1">
      <c r="B12" s="41" t="s">
        <v>0</v>
      </c>
      <c r="C12" s="79">
        <f>L25</f>
        <v>759000</v>
      </c>
      <c r="D12" s="79"/>
      <c r="F12" s="10" t="s">
        <v>29</v>
      </c>
      <c r="G12" s="55" t="s">
        <v>30</v>
      </c>
      <c r="H12" s="56"/>
      <c r="J12" s="45"/>
      <c r="K12" s="52"/>
      <c r="L12" s="83"/>
      <c r="M12" s="84"/>
    </row>
    <row r="13" spans="2:13" ht="5.25" customHeight="1" thickBot="1">
      <c r="B13" s="17"/>
      <c r="C13" s="17"/>
      <c r="D13" s="17"/>
      <c r="E13" s="17"/>
      <c r="F13" s="17"/>
      <c r="G13" s="17"/>
      <c r="H13" s="17"/>
      <c r="I13" s="17"/>
      <c r="J13" s="42"/>
      <c r="K13" s="17"/>
      <c r="L13" s="17"/>
      <c r="M13" s="2"/>
    </row>
    <row r="14" spans="2:13" ht="18.75" customHeight="1">
      <c r="B14" s="61" t="s">
        <v>2</v>
      </c>
      <c r="C14" s="61"/>
      <c r="D14" s="38" t="s">
        <v>15</v>
      </c>
      <c r="E14" s="38" t="s">
        <v>1</v>
      </c>
      <c r="F14" s="38" t="s">
        <v>10</v>
      </c>
      <c r="G14" s="38" t="s">
        <v>3</v>
      </c>
      <c r="H14" s="67" t="s">
        <v>22</v>
      </c>
      <c r="I14" s="68"/>
      <c r="J14" s="15"/>
      <c r="K14" s="71" t="s">
        <v>21</v>
      </c>
      <c r="L14" s="71"/>
      <c r="M14" s="2"/>
    </row>
    <row r="15" spans="2:13" ht="5.25" customHeight="1" thickBot="1">
      <c r="B15" s="62"/>
      <c r="C15" s="62"/>
      <c r="D15" s="39"/>
      <c r="E15" s="39"/>
      <c r="F15" s="39"/>
      <c r="G15" s="39"/>
      <c r="H15" s="69"/>
      <c r="I15" s="70"/>
      <c r="J15" s="15"/>
      <c r="K15" s="72"/>
      <c r="L15" s="72"/>
    </row>
    <row r="16" spans="2:13" ht="22.5" customHeight="1">
      <c r="B16" s="59" t="s">
        <v>8</v>
      </c>
      <c r="C16" s="60"/>
      <c r="D16" s="20">
        <v>10</v>
      </c>
      <c r="E16" s="21" t="s">
        <v>11</v>
      </c>
      <c r="F16" s="22">
        <v>9000</v>
      </c>
      <c r="G16" s="23">
        <f>ROUND(D16*F16,0)</f>
        <v>90000</v>
      </c>
      <c r="H16" s="65" t="s">
        <v>13</v>
      </c>
      <c r="I16" s="66"/>
      <c r="J16" s="46"/>
      <c r="K16" s="80" t="s">
        <v>23</v>
      </c>
      <c r="L16" s="80"/>
      <c r="M16" s="2"/>
    </row>
    <row r="17" spans="1:13" ht="22.5" customHeight="1">
      <c r="B17" s="57" t="s">
        <v>9</v>
      </c>
      <c r="C17" s="58"/>
      <c r="D17" s="24">
        <v>5</v>
      </c>
      <c r="E17" s="25" t="s">
        <v>12</v>
      </c>
      <c r="F17" s="26">
        <v>120000</v>
      </c>
      <c r="G17" s="27">
        <f t="shared" ref="G17:G25" si="0">ROUND(D17*F17,0)</f>
        <v>600000</v>
      </c>
      <c r="H17" s="63" t="s">
        <v>14</v>
      </c>
      <c r="I17" s="64"/>
      <c r="J17" s="47"/>
      <c r="K17" s="81"/>
      <c r="L17" s="81"/>
      <c r="M17" s="2"/>
    </row>
    <row r="18" spans="1:13" ht="22.5" customHeight="1">
      <c r="B18" s="59"/>
      <c r="C18" s="60"/>
      <c r="D18" s="28"/>
      <c r="E18" s="29"/>
      <c r="F18" s="30"/>
      <c r="G18" s="31">
        <f t="shared" si="0"/>
        <v>0</v>
      </c>
      <c r="H18" s="65"/>
      <c r="I18" s="66"/>
      <c r="J18" s="46"/>
      <c r="K18" s="81"/>
      <c r="L18" s="81"/>
      <c r="M18" s="2"/>
    </row>
    <row r="19" spans="1:13" ht="22.5" customHeight="1">
      <c r="B19" s="57"/>
      <c r="C19" s="58"/>
      <c r="D19" s="24"/>
      <c r="E19" s="25"/>
      <c r="F19" s="26"/>
      <c r="G19" s="27">
        <f t="shared" si="0"/>
        <v>0</v>
      </c>
      <c r="H19" s="63"/>
      <c r="I19" s="64"/>
      <c r="J19" s="47"/>
      <c r="K19" s="81"/>
      <c r="L19" s="81"/>
      <c r="M19" s="2"/>
    </row>
    <row r="20" spans="1:13" ht="22.5" customHeight="1">
      <c r="B20" s="59"/>
      <c r="C20" s="60"/>
      <c r="D20" s="28"/>
      <c r="E20" s="29"/>
      <c r="F20" s="30"/>
      <c r="G20" s="31">
        <f t="shared" si="0"/>
        <v>0</v>
      </c>
      <c r="H20" s="65"/>
      <c r="I20" s="66"/>
      <c r="J20" s="46"/>
      <c r="K20" s="82"/>
      <c r="L20" s="82"/>
      <c r="M20" s="2"/>
    </row>
    <row r="21" spans="1:13" ht="22.5" customHeight="1">
      <c r="B21" s="57"/>
      <c r="C21" s="58"/>
      <c r="D21" s="24"/>
      <c r="E21" s="25"/>
      <c r="F21" s="26"/>
      <c r="G21" s="27">
        <f t="shared" si="0"/>
        <v>0</v>
      </c>
      <c r="H21" s="63"/>
      <c r="I21" s="64"/>
      <c r="J21" s="47"/>
      <c r="K21" s="48"/>
      <c r="L21" s="48"/>
      <c r="M21" s="2"/>
    </row>
    <row r="22" spans="1:13" ht="22.5" customHeight="1" thickBot="1">
      <c r="B22" s="59"/>
      <c r="C22" s="60"/>
      <c r="D22" s="28"/>
      <c r="E22" s="29"/>
      <c r="F22" s="30"/>
      <c r="G22" s="31">
        <f t="shared" si="0"/>
        <v>0</v>
      </c>
      <c r="H22" s="65"/>
      <c r="I22" s="66"/>
      <c r="J22" s="46"/>
      <c r="K22" s="11" t="s">
        <v>5</v>
      </c>
      <c r="L22" s="34">
        <f>SUM(G16:G25)</f>
        <v>690000</v>
      </c>
      <c r="M22" s="2"/>
    </row>
    <row r="23" spans="1:13" ht="22.5" customHeight="1" thickBot="1">
      <c r="B23" s="57"/>
      <c r="C23" s="58"/>
      <c r="D23" s="24"/>
      <c r="E23" s="25"/>
      <c r="F23" s="26"/>
      <c r="G23" s="27">
        <f t="shared" si="0"/>
        <v>0</v>
      </c>
      <c r="H23" s="63"/>
      <c r="I23" s="64"/>
      <c r="J23" s="47"/>
      <c r="K23" s="12" t="s">
        <v>7</v>
      </c>
      <c r="L23" s="35">
        <v>0.1</v>
      </c>
      <c r="M23" s="2"/>
    </row>
    <row r="24" spans="1:13" ht="22.5" customHeight="1" thickBot="1">
      <c r="B24" s="59"/>
      <c r="C24" s="60"/>
      <c r="D24" s="28"/>
      <c r="E24" s="29"/>
      <c r="F24" s="30"/>
      <c r="G24" s="31">
        <f t="shared" si="0"/>
        <v>0</v>
      </c>
      <c r="H24" s="65"/>
      <c r="I24" s="66"/>
      <c r="J24" s="46"/>
      <c r="K24" s="13" t="s">
        <v>6</v>
      </c>
      <c r="L24" s="36">
        <f>ROUNDDOWN(L22*L23,0)</f>
        <v>69000</v>
      </c>
      <c r="M24" s="2"/>
    </row>
    <row r="25" spans="1:13" ht="22.5" customHeight="1" thickBot="1">
      <c r="B25" s="57"/>
      <c r="C25" s="58"/>
      <c r="D25" s="24"/>
      <c r="E25" s="25"/>
      <c r="F25" s="26"/>
      <c r="G25" s="27">
        <f t="shared" si="0"/>
        <v>0</v>
      </c>
      <c r="H25" s="63"/>
      <c r="I25" s="64"/>
      <c r="J25" s="47"/>
      <c r="K25" s="14" t="s">
        <v>4</v>
      </c>
      <c r="L25" s="37">
        <f>L22+L24</f>
        <v>759000</v>
      </c>
      <c r="M25" s="2"/>
    </row>
    <row r="26" spans="1:13" ht="22.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2"/>
    </row>
    <row r="27" spans="1:13" s="50" customFormat="1" ht="20" customHeight="1">
      <c r="A27" s="49" t="s">
        <v>24</v>
      </c>
    </row>
    <row r="28" spans="1:13" s="50" customFormat="1" ht="20" customHeight="1">
      <c r="A28" s="49" t="s">
        <v>25</v>
      </c>
    </row>
    <row r="29" spans="1:13" s="50" customFormat="1" ht="20" customHeight="1">
      <c r="A29" s="49" t="s">
        <v>26</v>
      </c>
    </row>
  </sheetData>
  <mergeCells count="33">
    <mergeCell ref="H6:K6"/>
    <mergeCell ref="H9:K9"/>
    <mergeCell ref="F1:L1"/>
    <mergeCell ref="C12:D12"/>
    <mergeCell ref="B16:C16"/>
    <mergeCell ref="K16:L20"/>
    <mergeCell ref="L12:M12"/>
    <mergeCell ref="H22:I22"/>
    <mergeCell ref="H14:I15"/>
    <mergeCell ref="K14:L15"/>
    <mergeCell ref="I7:K7"/>
    <mergeCell ref="I8:K8"/>
    <mergeCell ref="H16:I16"/>
    <mergeCell ref="H17:I17"/>
    <mergeCell ref="H18:I18"/>
    <mergeCell ref="H19:I19"/>
    <mergeCell ref="H20:I20"/>
    <mergeCell ref="B26:L26"/>
    <mergeCell ref="G12:H12"/>
    <mergeCell ref="B23:C23"/>
    <mergeCell ref="B24:C24"/>
    <mergeCell ref="B25:C25"/>
    <mergeCell ref="B14:C15"/>
    <mergeCell ref="B17:C17"/>
    <mergeCell ref="B18:C18"/>
    <mergeCell ref="B19:C19"/>
    <mergeCell ref="B20:C20"/>
    <mergeCell ref="B21:C21"/>
    <mergeCell ref="B22:C22"/>
    <mergeCell ref="H23:I23"/>
    <mergeCell ref="H24:I24"/>
    <mergeCell ref="H25:I25"/>
    <mergeCell ref="H21:I21"/>
  </mergeCells>
  <phoneticPr fontId="2"/>
  <hyperlinks>
    <hyperlink ref="A28" r:id="rId1" xr:uid="{00000000-0004-0000-0000-000000000000}"/>
    <hyperlink ref="A29" r:id="rId2" xr:uid="{00000000-0004-0000-0000-000001000000}"/>
    <hyperlink ref="A27" r:id="rId3" xr:uid="{00000000-0004-0000-0000-000002000000}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2016-01-22T03:33:48Z</cp:lastPrinted>
  <dcterms:created xsi:type="dcterms:W3CDTF">2009-02-14T12:31:57Z</dcterms:created>
  <dcterms:modified xsi:type="dcterms:W3CDTF">2019-08-02T09:31:12Z</dcterms:modified>
</cp:coreProperties>
</file>